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Users\Dyrektor\Documents\2025 OBO\"/>
    </mc:Choice>
  </mc:AlternateContent>
  <xr:revisionPtr revIDLastSave="0" documentId="13_ncr:1_{5DE1C6BB-FC7D-4502-9701-B93B05C78525}" xr6:coauthVersionLast="37" xr6:coauthVersionMax="47" xr10:uidLastSave="{00000000-0000-0000-0000-000000000000}"/>
  <bookViews>
    <workbookView showHorizontalScroll="0" showVerticalScroll="0" showSheetTabs="0" xWindow="0" yWindow="0" windowWidth="15360" windowHeight="7830" xr2:uid="{00000000-000D-0000-FFFF-FFFF00000000}"/>
  </bookViews>
  <sheets>
    <sheet name="Arkusz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 l="1"/>
  <c r="G64" i="1" s="1"/>
  <c r="G63" i="1" s="1"/>
</calcChain>
</file>

<file path=xl/sharedStrings.xml><?xml version="1.0" encoding="utf-8"?>
<sst xmlns="http://schemas.openxmlformats.org/spreadsheetml/2006/main" count="247" uniqueCount="191">
  <si>
    <t>Lp.</t>
  </si>
  <si>
    <t>Podstawa</t>
  </si>
  <si>
    <t>Opis</t>
  </si>
  <si>
    <t>Ilość</t>
  </si>
  <si>
    <t>Cena jedn.</t>
  </si>
  <si>
    <t>Wartość</t>
  </si>
  <si>
    <t xml:space="preserve"> analiza indywidualna</t>
  </si>
  <si>
    <t>szt.</t>
  </si>
  <si>
    <t>4 d.1.1.2</t>
  </si>
  <si>
    <t>KNR 2-23 0309-02 analogia</t>
  </si>
  <si>
    <t>5 d.1.1.2</t>
  </si>
  <si>
    <t>KNR 2-23 0310-02 analogia</t>
  </si>
  <si>
    <t>6 d.1.1.2</t>
  </si>
  <si>
    <t xml:space="preserve"> analiza indywidualna Uproszczona</t>
  </si>
  <si>
    <t>7 d.1.1.3</t>
  </si>
  <si>
    <t>Dostawa i montaż ogrodzenia systemowego wg opisu w PT: panele wysokości 2*203 cm    stopy betonowe  wg wytycznych producenta; fundamenty z betonu B20, głębokość posadowienia słupków ogrodzenia 120 cm</t>
  </si>
  <si>
    <t>m</t>
  </si>
  <si>
    <t>8 d.1.1.3</t>
  </si>
  <si>
    <t>kpl.</t>
  </si>
  <si>
    <t>9 d.1.1.4</t>
  </si>
  <si>
    <t>Dostawa i montaż elementów małej architektury wg opisu w PT- ławki</t>
  </si>
  <si>
    <t>10 d.1.1.4</t>
  </si>
  <si>
    <t>Dostawa i montaż elementów małej architektury wg opisu w PT- kosze na śmieci</t>
  </si>
  <si>
    <t>11 d.1.1.4</t>
  </si>
  <si>
    <t>Dostawa i montaż stojaków rowerowych dwustronnych wg opisu w PT</t>
  </si>
  <si>
    <t>m2</t>
  </si>
  <si>
    <t>m3</t>
  </si>
  <si>
    <t>15 d.1.2.2</t>
  </si>
  <si>
    <t>KNR 2-01 0121-02</t>
  </si>
  <si>
    <t>Roboty pomiarowe przy powierzchniowych robotach ziemnych - koryta pod nawierzchnie placów postojowych</t>
  </si>
  <si>
    <t>ha</t>
  </si>
  <si>
    <t>16 d.1.2.3</t>
  </si>
  <si>
    <t>KNR 2-01 0202-05</t>
  </si>
  <si>
    <t>Roboty ziemne wykon.koparkami przedsiębiernymi o poj.łyżki 0.60 m3 w gr.kat.III z transp.urobku samochod.samowyładowczymi na odległość do 1 km</t>
  </si>
  <si>
    <t>18 d.1.2.4</t>
  </si>
  <si>
    <t>KNR 2-31 0104-07 0104-08</t>
  </si>
  <si>
    <t>Warstwy mrozoochronna z pospółki w korycie lub na całej szerokości drogi, wykonanie i zagęszczanie mechaniczne - grubość warstwy po zagęszczeniu 25 cm</t>
  </si>
  <si>
    <t>19 d.1.2.4</t>
  </si>
  <si>
    <t>KNR 2-31 0114-07 0114-08</t>
  </si>
  <si>
    <t>Podbudowa z kruszywa łamanego - warstwa górna o grubości po zagęszczeniu 15 cm</t>
  </si>
  <si>
    <t>23 d.1.2.5</t>
  </si>
  <si>
    <t xml:space="preserve">  kalk. własna Uproszczona</t>
  </si>
  <si>
    <t>24 d.1.2.6</t>
  </si>
  <si>
    <t>KNR 2-31 0402-04</t>
  </si>
  <si>
    <t>Ława pod obrzeża betonowa z oporem (boisko)</t>
  </si>
  <si>
    <t>25 d.1.2.6</t>
  </si>
  <si>
    <t>KNR 2-31 0407-05</t>
  </si>
  <si>
    <t>Obrzeża betonowe o wymiarach 30x8 cm na podsypce cementowo-piaskowej z wypełnieniem spoin zaprawą cementową</t>
  </si>
  <si>
    <t>26 d.1.2.7</t>
  </si>
  <si>
    <t>KNR 2-01 0506-07</t>
  </si>
  <si>
    <t>Plantowanie skarp i korony nasypów - kat. gruntu I-III</t>
  </si>
  <si>
    <t>27 d.1.2.7</t>
  </si>
  <si>
    <t xml:space="preserve">KNR 2-01 0510-01 0510-02 </t>
  </si>
  <si>
    <t>Humusowanie skarp z obsianiem przy grubości warstwy humusu 10 cm</t>
  </si>
  <si>
    <t>28 d.1.3.1</t>
  </si>
  <si>
    <t>KNR 2-01 0217-06</t>
  </si>
  <si>
    <t>Wykopy oraz przekopy wykonywane koparkami podsiębiernymi 0.40 m3 na odkład w gruncie kat. III</t>
  </si>
  <si>
    <t>29 d.1.3.1</t>
  </si>
  <si>
    <t xml:space="preserve">KNR 2-01 0206-02 0214-04 </t>
  </si>
  <si>
    <t>Roboty ziemne wykonywane koparkami podsiębiernymi o poj. łyżki 0.40 m3 w gruncie kat. III z transportem urobku samochodami samowyładowczymi na odległość 15 km</t>
  </si>
  <si>
    <t>30 d.1.3.1</t>
  </si>
  <si>
    <t>KNR 2-01 0317-0501</t>
  </si>
  <si>
    <t>Wykopy liniowe o ścianach pionowych pod fundamenty, rurociągi, kolektory w gruntach suchych kat.III-IV z wydobyciem urobku łopatą lub wyciągiem ręcznym; głębokość do 3.0 m, szerokość 0.8-1.5 m</t>
  </si>
  <si>
    <t>31 d.1.3.1</t>
  </si>
  <si>
    <t xml:space="preserve">KNR 2-01 0322-07 0322-11 </t>
  </si>
  <si>
    <t>Ażurowe umocnienie pionowych ścian wykopów liniowych o gł. do 3,0 m wypraskami w gruntach suchych kat. III-IV wraz z rozbiórką(szer. 2.6 m)</t>
  </si>
  <si>
    <t>32 d.1.3.1</t>
  </si>
  <si>
    <t>Ażurowe umocnienie pionowych ścian wykopów liniowych o gł. do 3,0 m wypraskami w gruntach suchych kat. III-IV wraz z rozbiórką(szer. 1.8 m)</t>
  </si>
  <si>
    <t>33 d.1.3.1</t>
  </si>
  <si>
    <t>KNR 2-01 0322-07</t>
  </si>
  <si>
    <t>Ażurowe umocnienie pionowych ścian wykopów liniowych o głębok.do 3.0 m wypraskami w grunt.suchych kat.III-IV wraz z rozbiór.(szer.do 1m)</t>
  </si>
  <si>
    <t>34 d.1.3.1</t>
  </si>
  <si>
    <t>KNNR 4 1411-01 Anal.+KW</t>
  </si>
  <si>
    <t>Podłoża pod kanały i obiekty z materiałów sypkich grubości 10 cm</t>
  </si>
  <si>
    <t>35 d.1.3.1</t>
  </si>
  <si>
    <t>KNR 2-01 0320-0501</t>
  </si>
  <si>
    <t>Zasypywanie wykopów liniowych o ścianach pionowych w gruntach kat. III-IV; głębokość do 3,0 m, szerokość 0,8-1,5 m /ręczne/</t>
  </si>
  <si>
    <t>36 d.1.3.1</t>
  </si>
  <si>
    <t>KNR 2-01 0230-01</t>
  </si>
  <si>
    <t>Zasypywanie wykopów spycharkami z przemieszczeniem gruntu na odl. do 10 m w gruncie kat. I-III</t>
  </si>
  <si>
    <t>37 d.1.3.1</t>
  </si>
  <si>
    <t>KNNR 1 0408-02 z.sz.2.2.2. 9911-01  analogia</t>
  </si>
  <si>
    <t>Zagęszczanie nasypów z gruntu spoistego kat. III ubijakami mechanicznymi - współczynnik zagęszczenia Js=0.97)</t>
  </si>
  <si>
    <t>38 d.1.3.1</t>
  </si>
  <si>
    <t>KNNR 1 0408-02 analogia</t>
  </si>
  <si>
    <t>Zagęszczanie nasypów z gruntu spoistego kat. III ubijakami mechanicznymi</t>
  </si>
  <si>
    <t>39 d.1.3.1</t>
  </si>
  <si>
    <t>KNR 4-04 1103-04 1103-05  Anal+KW</t>
  </si>
  <si>
    <t>Wywiezienie gruzu z terenu rozbiórki przy mechanicznym załadowaniu i wyładowaniu samochodem samowyładowczym na odległość 15 km /+opłata za utylizację gruzu/</t>
  </si>
  <si>
    <t>42 d.1.3.2</t>
  </si>
  <si>
    <t>KNNR 4 1413-03 anal.+K.W.</t>
  </si>
  <si>
    <t>Studnie rewizyjne z kręgów betonowych o śr. 1200 mm, z włazem ażurowym D400, w gotowym wykopie o głębok. 3m /z fabrycznie osadzonymi tulejami na rury/</t>
  </si>
  <si>
    <t>stud.</t>
  </si>
  <si>
    <t>43 d.1.3.2</t>
  </si>
  <si>
    <t>KNNR 4 1413-04</t>
  </si>
  <si>
    <t>Studnie rewizyjne z kręgów betonowych o śr. 1200 mm w gotowym wykopie za każde 0.5 m różnicy głęb.</t>
  </si>
  <si>
    <t>[0.5 m] stud.</t>
  </si>
  <si>
    <t>44 d.1.3.2</t>
  </si>
  <si>
    <t>KNNR 4 1321-03 Anal.+KW</t>
  </si>
  <si>
    <t>Włączenie istn. przewodu PVC o śr. zewn. 200 mm do nowej studni /otwór z tuleją w studni/</t>
  </si>
  <si>
    <t>szt</t>
  </si>
  <si>
    <t>45 d.1.3.2</t>
  </si>
  <si>
    <t xml:space="preserve">KNNR 4 1308-02 z.sz.3.4. 9913-2 </t>
  </si>
  <si>
    <t>Kanały z rur PVC łączonych na wcisk o śr. zewn. 160 mm - wykopy umocnione</t>
  </si>
  <si>
    <t>46 d.1.3.2</t>
  </si>
  <si>
    <t>KNR-W 2-16 0501-06 Anal.+KW</t>
  </si>
  <si>
    <t>Izolacja o grubości 10 mm otulinami styropianowymi HYDRO 035, rurociągów o śr. 160 mm (jedna warstwa) - 15,6m</t>
  </si>
  <si>
    <t>47 d.1.3.2</t>
  </si>
  <si>
    <t>KNR 2-18 0804-01</t>
  </si>
  <si>
    <t>Próba szczelności kanałów rurowych o śr. nom. 160 mm</t>
  </si>
  <si>
    <t>48 d.1.3.2</t>
  </si>
  <si>
    <t>KNNR 4 1424-02</t>
  </si>
  <si>
    <t>Studzienki ściekowe uliczne betonowe o śr.500 mm z osadnikiem 1,0m, bez syfonu /gł ok 2,0m/</t>
  </si>
  <si>
    <t>49 d.1.3.2</t>
  </si>
  <si>
    <t>Studzienki ściekowe uliczne betonowe o śr.500 mm z osadnikiem 1,0m, bez syfonu /gł ok 2,25m/</t>
  </si>
  <si>
    <t>50 d.1.3.2</t>
  </si>
  <si>
    <t>KNNR 4 1506-07 analogia+KW</t>
  </si>
  <si>
    <t>Izolacja zewn.powierzchni rur betonowych /wpustów/ o śr. 600 mm lepikiem asfaltowym stosowanym na zimno - pierwsza warstwa</t>
  </si>
  <si>
    <t>51 d.1.3.2</t>
  </si>
  <si>
    <t>KNNR 4 1507-07 analogia+KW</t>
  </si>
  <si>
    <t>Izolacja zewn.powierzchni rur betonowych /wpustów/ o śr. 600 mm lepikiem asfaltowym stosowanym na zimno - każda następna warstwa</t>
  </si>
  <si>
    <t>52 d.1.3.2</t>
  </si>
  <si>
    <t>kpl</t>
  </si>
  <si>
    <t>53 d.1.4.1</t>
  </si>
  <si>
    <t>KNNR 5 0701-05</t>
  </si>
  <si>
    <t>Kopanie rowów dla kabli w sposób mechaniczny w gruncie kat. III-IV</t>
  </si>
  <si>
    <t>54 d.1.4.1</t>
  </si>
  <si>
    <t>KNNR 5 0705-01</t>
  </si>
  <si>
    <t>Ułożenie rur osłonowych z PCW o śr.do 140 mm DVK 75</t>
  </si>
  <si>
    <t>55 d.1.4.1</t>
  </si>
  <si>
    <t>KNNR 5 0707-02</t>
  </si>
  <si>
    <t>Układanie kabli o masie do 1.0 kg/m w rowach kablowych ręcznie</t>
  </si>
  <si>
    <t>56 d.1.4.1</t>
  </si>
  <si>
    <t>KNNR 5 0702-02</t>
  </si>
  <si>
    <t>Zasypywanie rowów dla kabli wykonanych ręcznie w gruncie kat. III</t>
  </si>
  <si>
    <t>57 d.1.4.1</t>
  </si>
  <si>
    <t>KNNR 5 0726-05</t>
  </si>
  <si>
    <t>Zarobienie na sucho końca kabla 3-żyłowego o przekroju żył do 16 mm2 na napięcie do 1 kV o izolacji i powłoce z tworzyw sztucznych</t>
  </si>
  <si>
    <t>58 d.1.4.1</t>
  </si>
  <si>
    <t>KNR 5-08 0813-04</t>
  </si>
  <si>
    <t>Podłączenie żył kabli w powłoce polwinitowej pod zaciski lub bolce (przekrój żył do 25 mm2)</t>
  </si>
  <si>
    <t>59 d.1.4.1</t>
  </si>
  <si>
    <t>KNR 5-08 0608-07</t>
  </si>
  <si>
    <t>Układanie bednarki w rowach kablowych - bednarka do 120mm2</t>
  </si>
  <si>
    <t>60 d.1.4.1</t>
  </si>
  <si>
    <t>KNR 5-08 0617-01</t>
  </si>
  <si>
    <t>Łączenie przewodów uziemiających przez spawanie w wykopie - bednarka 120mm2</t>
  </si>
  <si>
    <t>61 d.1.4.1</t>
  </si>
  <si>
    <t>KNR 5-08 0620-01</t>
  </si>
  <si>
    <t>Montaż uchwytów uziemiających skręcanych śr. do 100mm - przyłączenie słupa</t>
  </si>
  <si>
    <t>62 d.1.4.1</t>
  </si>
  <si>
    <t>KNNR 5 0602-04</t>
  </si>
  <si>
    <t>Przewody uziemiające i wyrównawcze w słupie lub szafce ułożone luzem LY żo16</t>
  </si>
  <si>
    <t>63 d.1.4.1</t>
  </si>
  <si>
    <t>Podłączenie żył kabli w powłoce polwinitowej pod zaciski lub bolce (przekrój żył do 16 mm2) Wykonanie połączeń zuziomem w słupach i tablicach rozdzielczych</t>
  </si>
  <si>
    <t>64 d.1.4.2</t>
  </si>
  <si>
    <t>KNNR 5 1006-01</t>
  </si>
  <si>
    <t>Tabliczka bezpiecznikowa wnękowa 1-o obwodowa Tabl.bezp.ośw.zewn.TBS-35/1 jednoobw.25A Lub kpl. IZK</t>
  </si>
  <si>
    <t>65 d.1.4.2</t>
  </si>
  <si>
    <t>KNNR 5 1001-04</t>
  </si>
  <si>
    <t>Montaż i stawianie słupów oświetleniowych o masie do 890 kg Słupy stalowe ocynkowane stożkowe o wysokości 10 m z blachy min. 4 mm mocowane na fundamencie betonowym F150/400</t>
  </si>
  <si>
    <t>66 d.1.4.2</t>
  </si>
  <si>
    <t>KNNR 5 1002-03</t>
  </si>
  <si>
    <t>Montaż wysięgników rurowych o masie do 50 kg na słupie WYsięgnik typu Poprzeczka dwuramienna</t>
  </si>
  <si>
    <t>67 d.1.4.2</t>
  </si>
  <si>
    <t>KNNR 5 1002-01</t>
  </si>
  <si>
    <t>Montaż wysięgników rurowych o masie do 15 kg Wysięgnik jednoramienny wysięg 1m montowany do boku słupa</t>
  </si>
  <si>
    <t>68 d.1.4.2</t>
  </si>
  <si>
    <t>KNNR 5 1004-01</t>
  </si>
  <si>
    <t>Montaż opraw oświetlenia zewnętrznego na słupie  Naświetlacz LED zgodny ze specyfikacją np Naświetlacz okrągły z deflektorem np.VOX2 /16 LED / 120 W</t>
  </si>
  <si>
    <t>69 d.1.4.2</t>
  </si>
  <si>
    <t>KNNR 5 1003-04</t>
  </si>
  <si>
    <t>Montaż przewodów do opraw oświetleniowych - wciąganie w słupy, rury osłonowe i wysięgniki przy wysokości latarń do 12 m</t>
  </si>
  <si>
    <t>kpl.przew.</t>
  </si>
  <si>
    <t>70 d.1.4.2</t>
  </si>
  <si>
    <t>KNR 5-08 0813-01</t>
  </si>
  <si>
    <t>Podłączenie przewodów kabelkowych w powłoce polwinitowej pod zaciski lub bolce (przekrój żył do 2.5 mm2)</t>
  </si>
  <si>
    <t>71 d.1.4.2</t>
  </si>
  <si>
    <t>KNNR 5 0312-09 analogia</t>
  </si>
  <si>
    <t>Montaż wkładek bezpiecznikowych</t>
  </si>
  <si>
    <t>J.m.</t>
  </si>
  <si>
    <t>Wartość netto</t>
  </si>
  <si>
    <t>Podatek Vat 23%</t>
  </si>
  <si>
    <t>Kwota brutto</t>
  </si>
  <si>
    <t>Osadzenie tulei do słupków do tenisa</t>
  </si>
  <si>
    <t xml:space="preserve">Ustawienie w gotowych otworach słupków do tenisa </t>
  </si>
  <si>
    <t>Dostawa siatki</t>
  </si>
  <si>
    <t xml:space="preserve">Furtka </t>
  </si>
  <si>
    <t xml:space="preserve">Wykonanie odwodnienia powierzchniowego z koryt betonowych </t>
  </si>
  <si>
    <t xml:space="preserve">Nawierzchnia typu HARD COURT na podbudowie ET  NA ISTNIEJĄCEJ  podbudowIE  asfaltobetonowej, malowanie linii na boisku WYROWNANIE ASFALTU </t>
  </si>
  <si>
    <t>Kosztory kort tenisowy i do pickleballa LO III  Sybiraków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</si>
</sst>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C1" zoomScale="120" zoomScaleNormal="120" workbookViewId="0">
      <selection activeCell="C1" sqref="C1"/>
    </sheetView>
  </sheetViews>
  <sheetFormatPr defaultRowHeight="15.75" x14ac:dyDescent="0.25"/>
  <cols>
    <col min="1" max="1" width="8.85546875" style="13" hidden="1" customWidth="1"/>
    <col min="2" max="2" width="15.42578125" style="14" hidden="1" customWidth="1"/>
    <col min="3" max="3" width="75.85546875" style="15" bestFit="1" customWidth="1"/>
    <col min="4" max="4" width="6.5703125" style="16" customWidth="1"/>
    <col min="5" max="5" width="9.140625" style="17" customWidth="1"/>
    <col min="6" max="6" width="12.140625" style="17" customWidth="1"/>
    <col min="7" max="7" width="15.7109375" style="20" customWidth="1"/>
    <col min="8" max="16384" width="9.140625" style="6"/>
  </cols>
  <sheetData>
    <row r="1" spans="1:7" x14ac:dyDescent="0.25">
      <c r="A1" s="1"/>
      <c r="B1" s="2"/>
      <c r="C1" s="3" t="s">
        <v>190</v>
      </c>
      <c r="D1" s="4"/>
      <c r="E1" s="5"/>
      <c r="F1" s="5"/>
      <c r="G1" s="18"/>
    </row>
    <row r="2" spans="1:7" x14ac:dyDescent="0.25">
      <c r="A2" s="1" t="s">
        <v>0</v>
      </c>
      <c r="B2" s="7" t="s">
        <v>1</v>
      </c>
      <c r="C2" s="8" t="s">
        <v>2</v>
      </c>
      <c r="D2" s="9" t="s">
        <v>180</v>
      </c>
      <c r="E2" s="10" t="s">
        <v>3</v>
      </c>
      <c r="F2" s="10" t="s">
        <v>4</v>
      </c>
      <c r="G2" s="10" t="s">
        <v>5</v>
      </c>
    </row>
    <row r="3" spans="1:7" x14ac:dyDescent="0.25">
      <c r="A3" s="1" t="s">
        <v>8</v>
      </c>
      <c r="B3" s="2" t="s">
        <v>9</v>
      </c>
      <c r="C3" s="11" t="s">
        <v>184</v>
      </c>
      <c r="D3" s="4" t="s">
        <v>7</v>
      </c>
      <c r="E3" s="5">
        <v>2</v>
      </c>
      <c r="F3" s="12">
        <v>90</v>
      </c>
      <c r="G3" s="19">
        <f t="shared" ref="G3:G55" si="0">E3*F3</f>
        <v>180</v>
      </c>
    </row>
    <row r="4" spans="1:7" x14ac:dyDescent="0.25">
      <c r="A4" s="1" t="s">
        <v>10</v>
      </c>
      <c r="B4" s="2" t="s">
        <v>11</v>
      </c>
      <c r="C4" s="11" t="s">
        <v>185</v>
      </c>
      <c r="D4" s="4" t="s">
        <v>7</v>
      </c>
      <c r="E4" s="5">
        <v>2</v>
      </c>
      <c r="F4" s="12">
        <v>2100</v>
      </c>
      <c r="G4" s="19">
        <f t="shared" si="0"/>
        <v>4200</v>
      </c>
    </row>
    <row r="5" spans="1:7" x14ac:dyDescent="0.25">
      <c r="A5" s="1" t="s">
        <v>12</v>
      </c>
      <c r="B5" s="2" t="s">
        <v>13</v>
      </c>
      <c r="C5" s="11" t="s">
        <v>186</v>
      </c>
      <c r="D5" s="4" t="s">
        <v>7</v>
      </c>
      <c r="E5" s="5">
        <v>1</v>
      </c>
      <c r="F5" s="12">
        <v>550</v>
      </c>
      <c r="G5" s="19">
        <f t="shared" si="0"/>
        <v>550</v>
      </c>
    </row>
    <row r="6" spans="1:7" ht="47.25" x14ac:dyDescent="0.25">
      <c r="A6" s="1" t="s">
        <v>14</v>
      </c>
      <c r="B6" s="2" t="s">
        <v>6</v>
      </c>
      <c r="C6" s="11" t="s">
        <v>15</v>
      </c>
      <c r="D6" s="4" t="s">
        <v>16</v>
      </c>
      <c r="E6" s="5">
        <v>101</v>
      </c>
      <c r="F6" s="12">
        <v>1721</v>
      </c>
      <c r="G6" s="19">
        <f t="shared" si="0"/>
        <v>173821</v>
      </c>
    </row>
    <row r="7" spans="1:7" x14ac:dyDescent="0.25">
      <c r="A7" s="1" t="s">
        <v>17</v>
      </c>
      <c r="B7" s="2" t="s">
        <v>6</v>
      </c>
      <c r="C7" s="11" t="s">
        <v>187</v>
      </c>
      <c r="D7" s="4" t="s">
        <v>18</v>
      </c>
      <c r="E7" s="5">
        <v>1</v>
      </c>
      <c r="F7" s="12">
        <v>2700</v>
      </c>
      <c r="G7" s="19">
        <f t="shared" si="0"/>
        <v>2700</v>
      </c>
    </row>
    <row r="8" spans="1:7" x14ac:dyDescent="0.25">
      <c r="A8" s="1" t="s">
        <v>19</v>
      </c>
      <c r="B8" s="2" t="s">
        <v>13</v>
      </c>
      <c r="C8" s="11" t="s">
        <v>20</v>
      </c>
      <c r="D8" s="4" t="s">
        <v>18</v>
      </c>
      <c r="E8" s="5">
        <v>4</v>
      </c>
      <c r="F8" s="12">
        <v>650</v>
      </c>
      <c r="G8" s="19">
        <f t="shared" si="0"/>
        <v>2600</v>
      </c>
    </row>
    <row r="9" spans="1:7" ht="31.5" x14ac:dyDescent="0.25">
      <c r="A9" s="1" t="s">
        <v>21</v>
      </c>
      <c r="B9" s="2" t="s">
        <v>13</v>
      </c>
      <c r="C9" s="11" t="s">
        <v>22</v>
      </c>
      <c r="D9" s="4" t="s">
        <v>18</v>
      </c>
      <c r="E9" s="5">
        <v>1</v>
      </c>
      <c r="F9" s="12">
        <v>750</v>
      </c>
      <c r="G9" s="19">
        <f t="shared" si="0"/>
        <v>750</v>
      </c>
    </row>
    <row r="10" spans="1:7" x14ac:dyDescent="0.25">
      <c r="A10" s="1" t="s">
        <v>23</v>
      </c>
      <c r="B10" s="2" t="s">
        <v>13</v>
      </c>
      <c r="C10" s="11" t="s">
        <v>24</v>
      </c>
      <c r="D10" s="4" t="s">
        <v>18</v>
      </c>
      <c r="E10" s="5">
        <v>2</v>
      </c>
      <c r="F10" s="12">
        <v>250</v>
      </c>
      <c r="G10" s="19">
        <f t="shared" si="0"/>
        <v>500</v>
      </c>
    </row>
    <row r="11" spans="1:7" ht="31.5" x14ac:dyDescent="0.25">
      <c r="A11" s="1" t="s">
        <v>27</v>
      </c>
      <c r="B11" s="2" t="s">
        <v>28</v>
      </c>
      <c r="C11" s="11" t="s">
        <v>29</v>
      </c>
      <c r="D11" s="4" t="s">
        <v>30</v>
      </c>
      <c r="E11" s="5">
        <v>0.1</v>
      </c>
      <c r="F11" s="12">
        <v>9500</v>
      </c>
      <c r="G11" s="19">
        <f t="shared" si="0"/>
        <v>950</v>
      </c>
    </row>
    <row r="12" spans="1:7" ht="31.5" x14ac:dyDescent="0.25">
      <c r="A12" s="1" t="s">
        <v>31</v>
      </c>
      <c r="B12" s="2" t="s">
        <v>32</v>
      </c>
      <c r="C12" s="11" t="s">
        <v>33</v>
      </c>
      <c r="D12" s="4" t="s">
        <v>26</v>
      </c>
      <c r="E12" s="22">
        <v>120</v>
      </c>
      <c r="F12" s="12">
        <v>35</v>
      </c>
      <c r="G12" s="19">
        <f t="shared" si="0"/>
        <v>4200</v>
      </c>
    </row>
    <row r="13" spans="1:7" ht="47.25" x14ac:dyDescent="0.25">
      <c r="A13" s="1" t="s">
        <v>34</v>
      </c>
      <c r="B13" s="2" t="s">
        <v>35</v>
      </c>
      <c r="C13" s="11" t="s">
        <v>36</v>
      </c>
      <c r="D13" s="4" t="s">
        <v>25</v>
      </c>
      <c r="E13" s="5">
        <v>65</v>
      </c>
      <c r="F13" s="12">
        <v>15</v>
      </c>
      <c r="G13" s="19">
        <f t="shared" si="0"/>
        <v>975</v>
      </c>
    </row>
    <row r="14" spans="1:7" ht="31.5" x14ac:dyDescent="0.25">
      <c r="A14" s="1" t="s">
        <v>37</v>
      </c>
      <c r="B14" s="2" t="s">
        <v>38</v>
      </c>
      <c r="C14" s="11" t="s">
        <v>39</v>
      </c>
      <c r="D14" s="4" t="s">
        <v>25</v>
      </c>
      <c r="E14" s="5">
        <v>65</v>
      </c>
      <c r="F14" s="12">
        <v>35</v>
      </c>
      <c r="G14" s="19">
        <f t="shared" si="0"/>
        <v>2275</v>
      </c>
    </row>
    <row r="15" spans="1:7" ht="47.25" x14ac:dyDescent="0.25">
      <c r="A15" s="1" t="s">
        <v>40</v>
      </c>
      <c r="B15" s="2" t="s">
        <v>41</v>
      </c>
      <c r="C15" s="11" t="s">
        <v>189</v>
      </c>
      <c r="D15" s="4" t="s">
        <v>25</v>
      </c>
      <c r="E15" s="5">
        <v>542</v>
      </c>
      <c r="F15" s="12">
        <v>590</v>
      </c>
      <c r="G15" s="19">
        <f t="shared" si="0"/>
        <v>319780</v>
      </c>
    </row>
    <row r="16" spans="1:7" x14ac:dyDescent="0.25">
      <c r="A16" s="1" t="s">
        <v>42</v>
      </c>
      <c r="B16" s="2" t="s">
        <v>43</v>
      </c>
      <c r="C16" s="11" t="s">
        <v>44</v>
      </c>
      <c r="D16" s="4" t="s">
        <v>26</v>
      </c>
      <c r="E16" s="5">
        <v>2.7719999999999998</v>
      </c>
      <c r="F16" s="12">
        <v>270</v>
      </c>
      <c r="G16" s="19">
        <f t="shared" si="0"/>
        <v>748.43999999999994</v>
      </c>
    </row>
    <row r="17" spans="1:7" ht="31.5" x14ac:dyDescent="0.25">
      <c r="A17" s="1" t="s">
        <v>45</v>
      </c>
      <c r="B17" s="2" t="s">
        <v>46</v>
      </c>
      <c r="C17" s="11" t="s">
        <v>47</v>
      </c>
      <c r="D17" s="4" t="s">
        <v>16</v>
      </c>
      <c r="E17" s="5">
        <v>101</v>
      </c>
      <c r="F17" s="12">
        <v>35</v>
      </c>
      <c r="G17" s="19">
        <f t="shared" si="0"/>
        <v>3535</v>
      </c>
    </row>
    <row r="18" spans="1:7" x14ac:dyDescent="0.25">
      <c r="A18" s="1" t="s">
        <v>48</v>
      </c>
      <c r="B18" s="2" t="s">
        <v>49</v>
      </c>
      <c r="C18" s="11" t="s">
        <v>50</v>
      </c>
      <c r="D18" s="4" t="s">
        <v>25</v>
      </c>
      <c r="E18" s="5">
        <v>120</v>
      </c>
      <c r="F18" s="12">
        <v>40</v>
      </c>
      <c r="G18" s="19">
        <f t="shared" si="0"/>
        <v>4800</v>
      </c>
    </row>
    <row r="19" spans="1:7" x14ac:dyDescent="0.25">
      <c r="A19" s="1" t="s">
        <v>51</v>
      </c>
      <c r="B19" s="2" t="s">
        <v>52</v>
      </c>
      <c r="C19" s="11" t="s">
        <v>53</v>
      </c>
      <c r="D19" s="4" t="s">
        <v>25</v>
      </c>
      <c r="E19" s="5">
        <v>13.5</v>
      </c>
      <c r="F19" s="12">
        <v>50</v>
      </c>
      <c r="G19" s="19">
        <f t="shared" si="0"/>
        <v>675</v>
      </c>
    </row>
    <row r="20" spans="1:7" ht="31.5" x14ac:dyDescent="0.25">
      <c r="A20" s="1" t="s">
        <v>54</v>
      </c>
      <c r="B20" s="2" t="s">
        <v>55</v>
      </c>
      <c r="C20" s="11" t="s">
        <v>56</v>
      </c>
      <c r="D20" s="4" t="s">
        <v>26</v>
      </c>
      <c r="E20" s="5">
        <v>34.543999999999997</v>
      </c>
      <c r="F20" s="12">
        <v>35</v>
      </c>
      <c r="G20" s="19">
        <f t="shared" si="0"/>
        <v>1209.04</v>
      </c>
    </row>
    <row r="21" spans="1:7" ht="47.25" x14ac:dyDescent="0.25">
      <c r="A21" s="1" t="s">
        <v>57</v>
      </c>
      <c r="B21" s="2" t="s">
        <v>58</v>
      </c>
      <c r="C21" s="11" t="s">
        <v>59</v>
      </c>
      <c r="D21" s="4" t="s">
        <v>26</v>
      </c>
      <c r="E21" s="5">
        <v>16.216000000000001</v>
      </c>
      <c r="F21" s="12">
        <v>35</v>
      </c>
      <c r="G21" s="19">
        <f t="shared" si="0"/>
        <v>567.56000000000006</v>
      </c>
    </row>
    <row r="22" spans="1:7" ht="47.25" x14ac:dyDescent="0.25">
      <c r="A22" s="1" t="s">
        <v>60</v>
      </c>
      <c r="B22" s="2" t="s">
        <v>61</v>
      </c>
      <c r="C22" s="11" t="s">
        <v>62</v>
      </c>
      <c r="D22" s="4" t="s">
        <v>26</v>
      </c>
      <c r="E22" s="5">
        <v>13.5</v>
      </c>
      <c r="F22" s="12">
        <v>45</v>
      </c>
      <c r="G22" s="19">
        <f t="shared" si="0"/>
        <v>607.5</v>
      </c>
    </row>
    <row r="23" spans="1:7" ht="31.5" x14ac:dyDescent="0.25">
      <c r="A23" s="1" t="s">
        <v>63</v>
      </c>
      <c r="B23" s="2" t="s">
        <v>64</v>
      </c>
      <c r="C23" s="11" t="s">
        <v>65</v>
      </c>
      <c r="D23" s="4" t="s">
        <v>25</v>
      </c>
      <c r="E23" s="5">
        <v>22.88</v>
      </c>
      <c r="F23" s="12">
        <v>50</v>
      </c>
      <c r="G23" s="19">
        <f t="shared" si="0"/>
        <v>1144</v>
      </c>
    </row>
    <row r="24" spans="1:7" ht="31.5" x14ac:dyDescent="0.25">
      <c r="A24" s="1" t="s">
        <v>66</v>
      </c>
      <c r="B24" s="2" t="s">
        <v>64</v>
      </c>
      <c r="C24" s="11" t="s">
        <v>67</v>
      </c>
      <c r="D24" s="4" t="s">
        <v>25</v>
      </c>
      <c r="E24" s="5">
        <v>30.6</v>
      </c>
      <c r="F24" s="12">
        <v>50</v>
      </c>
      <c r="G24" s="19">
        <f t="shared" si="0"/>
        <v>1530</v>
      </c>
    </row>
    <row r="25" spans="1:7" ht="31.5" x14ac:dyDescent="0.25">
      <c r="A25" s="1" t="s">
        <v>68</v>
      </c>
      <c r="B25" s="2" t="s">
        <v>69</v>
      </c>
      <c r="C25" s="11" t="s">
        <v>70</v>
      </c>
      <c r="D25" s="4" t="s">
        <v>25</v>
      </c>
      <c r="E25" s="5">
        <v>80.08</v>
      </c>
      <c r="F25" s="12">
        <v>75</v>
      </c>
      <c r="G25" s="19">
        <f t="shared" si="0"/>
        <v>6006</v>
      </c>
    </row>
    <row r="26" spans="1:7" x14ac:dyDescent="0.25">
      <c r="A26" s="1" t="s">
        <v>71</v>
      </c>
      <c r="B26" s="2" t="s">
        <v>72</v>
      </c>
      <c r="C26" s="11" t="s">
        <v>73</v>
      </c>
      <c r="D26" s="4" t="s">
        <v>26</v>
      </c>
      <c r="E26" s="5">
        <v>10.553000000000001</v>
      </c>
      <c r="F26" s="12">
        <v>45</v>
      </c>
      <c r="G26" s="19">
        <f t="shared" si="0"/>
        <v>474.88500000000005</v>
      </c>
    </row>
    <row r="27" spans="1:7" ht="31.5" x14ac:dyDescent="0.25">
      <c r="A27" s="1" t="s">
        <v>74</v>
      </c>
      <c r="B27" s="2" t="s">
        <v>75</v>
      </c>
      <c r="C27" s="11" t="s">
        <v>76</v>
      </c>
      <c r="D27" s="4" t="s">
        <v>26</v>
      </c>
      <c r="E27" s="5">
        <v>4.8040000000000003</v>
      </c>
      <c r="F27" s="12">
        <v>12</v>
      </c>
      <c r="G27" s="19">
        <f t="shared" si="0"/>
        <v>57.648000000000003</v>
      </c>
    </row>
    <row r="28" spans="1:7" ht="31.5" x14ac:dyDescent="0.25">
      <c r="A28" s="1" t="s">
        <v>77</v>
      </c>
      <c r="B28" s="2" t="s">
        <v>78</v>
      </c>
      <c r="C28" s="11" t="s">
        <v>79</v>
      </c>
      <c r="D28" s="4" t="s">
        <v>26</v>
      </c>
      <c r="E28" s="5">
        <v>43.235999999999997</v>
      </c>
      <c r="F28" s="12">
        <v>12</v>
      </c>
      <c r="G28" s="19">
        <f t="shared" si="0"/>
        <v>518.83199999999999</v>
      </c>
    </row>
    <row r="29" spans="1:7" ht="31.5" x14ac:dyDescent="0.25">
      <c r="A29" s="1" t="s">
        <v>80</v>
      </c>
      <c r="B29" s="2" t="s">
        <v>81</v>
      </c>
      <c r="C29" s="11" t="s">
        <v>82</v>
      </c>
      <c r="D29" s="4" t="s">
        <v>26</v>
      </c>
      <c r="E29" s="5">
        <v>26.366</v>
      </c>
      <c r="F29" s="12">
        <v>7</v>
      </c>
      <c r="G29" s="19">
        <f t="shared" si="0"/>
        <v>184.56200000000001</v>
      </c>
    </row>
    <row r="30" spans="1:7" x14ac:dyDescent="0.25">
      <c r="A30" s="1" t="s">
        <v>83</v>
      </c>
      <c r="B30" s="2" t="s">
        <v>84</v>
      </c>
      <c r="C30" s="11" t="s">
        <v>85</v>
      </c>
      <c r="D30" s="4" t="s">
        <v>26</v>
      </c>
      <c r="E30" s="5">
        <v>32.225000000000001</v>
      </c>
      <c r="F30" s="12">
        <v>7</v>
      </c>
      <c r="G30" s="19">
        <f t="shared" si="0"/>
        <v>225.57500000000002</v>
      </c>
    </row>
    <row r="31" spans="1:7" ht="47.25" x14ac:dyDescent="0.25">
      <c r="A31" s="1" t="s">
        <v>86</v>
      </c>
      <c r="B31" s="2" t="s">
        <v>87</v>
      </c>
      <c r="C31" s="11" t="s">
        <v>88</v>
      </c>
      <c r="D31" s="4" t="s">
        <v>26</v>
      </c>
      <c r="E31" s="5">
        <v>0.42399999999999999</v>
      </c>
      <c r="F31" s="12">
        <v>35</v>
      </c>
      <c r="G31" s="19">
        <f t="shared" si="0"/>
        <v>14.84</v>
      </c>
    </row>
    <row r="32" spans="1:7" ht="47.25" x14ac:dyDescent="0.25">
      <c r="A32" s="1" t="s">
        <v>89</v>
      </c>
      <c r="B32" s="2" t="s">
        <v>90</v>
      </c>
      <c r="C32" s="11" t="s">
        <v>91</v>
      </c>
      <c r="D32" s="4" t="s">
        <v>92</v>
      </c>
      <c r="E32" s="5">
        <v>1</v>
      </c>
      <c r="F32" s="12">
        <v>5500</v>
      </c>
      <c r="G32" s="19">
        <f t="shared" si="0"/>
        <v>5500</v>
      </c>
    </row>
    <row r="33" spans="1:7" ht="31.5" x14ac:dyDescent="0.25">
      <c r="A33" s="1" t="s">
        <v>93</v>
      </c>
      <c r="B33" s="2" t="s">
        <v>94</v>
      </c>
      <c r="C33" s="11" t="s">
        <v>95</v>
      </c>
      <c r="D33" s="4" t="s">
        <v>96</v>
      </c>
      <c r="E33" s="5">
        <v>-1</v>
      </c>
      <c r="F33" s="12">
        <v>500</v>
      </c>
      <c r="G33" s="19">
        <f t="shared" si="0"/>
        <v>-500</v>
      </c>
    </row>
    <row r="34" spans="1:7" ht="31.5" x14ac:dyDescent="0.25">
      <c r="A34" s="1" t="s">
        <v>97</v>
      </c>
      <c r="B34" s="2" t="s">
        <v>98</v>
      </c>
      <c r="C34" s="11" t="s">
        <v>99</v>
      </c>
      <c r="D34" s="4" t="s">
        <v>100</v>
      </c>
      <c r="E34" s="5">
        <v>1</v>
      </c>
      <c r="F34" s="12">
        <v>250</v>
      </c>
      <c r="G34" s="19">
        <f t="shared" si="0"/>
        <v>250</v>
      </c>
    </row>
    <row r="35" spans="1:7" x14ac:dyDescent="0.25">
      <c r="A35" s="1" t="s">
        <v>101</v>
      </c>
      <c r="B35" s="2" t="s">
        <v>102</v>
      </c>
      <c r="C35" s="11" t="s">
        <v>103</v>
      </c>
      <c r="D35" s="4" t="s">
        <v>16</v>
      </c>
      <c r="E35" s="5">
        <v>28.6</v>
      </c>
      <c r="F35" s="12">
        <v>320</v>
      </c>
      <c r="G35" s="19">
        <f t="shared" si="0"/>
        <v>9152</v>
      </c>
    </row>
    <row r="36" spans="1:7" ht="31.5" x14ac:dyDescent="0.25">
      <c r="A36" s="1" t="s">
        <v>104</v>
      </c>
      <c r="B36" s="2" t="s">
        <v>105</v>
      </c>
      <c r="C36" s="11" t="s">
        <v>106</v>
      </c>
      <c r="D36" s="4" t="s">
        <v>25</v>
      </c>
      <c r="E36" s="5">
        <v>0.313</v>
      </c>
      <c r="F36" s="12">
        <v>50</v>
      </c>
      <c r="G36" s="19">
        <f t="shared" si="0"/>
        <v>15.65</v>
      </c>
    </row>
    <row r="37" spans="1:7" x14ac:dyDescent="0.25">
      <c r="A37" s="1" t="s">
        <v>107</v>
      </c>
      <c r="B37" s="2" t="s">
        <v>108</v>
      </c>
      <c r="C37" s="11" t="s">
        <v>109</v>
      </c>
      <c r="D37" s="4" t="s">
        <v>16</v>
      </c>
      <c r="E37" s="5">
        <v>28.6</v>
      </c>
      <c r="F37" s="12">
        <v>5</v>
      </c>
      <c r="G37" s="19">
        <f t="shared" si="0"/>
        <v>143</v>
      </c>
    </row>
    <row r="38" spans="1:7" ht="31.5" x14ac:dyDescent="0.25">
      <c r="A38" s="1" t="s">
        <v>110</v>
      </c>
      <c r="B38" s="2" t="s">
        <v>111</v>
      </c>
      <c r="C38" s="11" t="s">
        <v>112</v>
      </c>
      <c r="D38" s="4" t="s">
        <v>7</v>
      </c>
      <c r="E38" s="5">
        <v>1</v>
      </c>
      <c r="F38" s="12">
        <v>2700</v>
      </c>
      <c r="G38" s="19">
        <f t="shared" si="0"/>
        <v>2700</v>
      </c>
    </row>
    <row r="39" spans="1:7" ht="31.5" x14ac:dyDescent="0.25">
      <c r="A39" s="1" t="s">
        <v>113</v>
      </c>
      <c r="B39" s="2" t="s">
        <v>111</v>
      </c>
      <c r="C39" s="11" t="s">
        <v>114</v>
      </c>
      <c r="D39" s="4" t="s">
        <v>7</v>
      </c>
      <c r="E39" s="5">
        <v>1</v>
      </c>
      <c r="F39" s="12">
        <v>2700</v>
      </c>
      <c r="G39" s="19">
        <f t="shared" si="0"/>
        <v>2700</v>
      </c>
    </row>
    <row r="40" spans="1:7" ht="31.5" x14ac:dyDescent="0.25">
      <c r="A40" s="1" t="s">
        <v>115</v>
      </c>
      <c r="B40" s="2" t="s">
        <v>116</v>
      </c>
      <c r="C40" s="11" t="s">
        <v>117</v>
      </c>
      <c r="D40" s="4" t="s">
        <v>16</v>
      </c>
      <c r="E40" s="5">
        <v>4.25</v>
      </c>
      <c r="F40" s="12">
        <v>50</v>
      </c>
      <c r="G40" s="19">
        <f t="shared" si="0"/>
        <v>212.5</v>
      </c>
    </row>
    <row r="41" spans="1:7" ht="31.5" x14ac:dyDescent="0.25">
      <c r="A41" s="1" t="s">
        <v>118</v>
      </c>
      <c r="B41" s="2" t="s">
        <v>119</v>
      </c>
      <c r="C41" s="11" t="s">
        <v>120</v>
      </c>
      <c r="D41" s="4" t="s">
        <v>16</v>
      </c>
      <c r="E41" s="5">
        <v>4.25</v>
      </c>
      <c r="F41" s="12">
        <v>50</v>
      </c>
      <c r="G41" s="19">
        <f t="shared" si="0"/>
        <v>212.5</v>
      </c>
    </row>
    <row r="42" spans="1:7" x14ac:dyDescent="0.25">
      <c r="A42" s="1" t="s">
        <v>121</v>
      </c>
      <c r="B42" s="2" t="s">
        <v>6</v>
      </c>
      <c r="C42" s="11" t="s">
        <v>188</v>
      </c>
      <c r="D42" s="4" t="s">
        <v>122</v>
      </c>
      <c r="E42" s="5">
        <v>1</v>
      </c>
      <c r="F42" s="12">
        <v>3950</v>
      </c>
      <c r="G42" s="19">
        <f t="shared" si="0"/>
        <v>3950</v>
      </c>
    </row>
    <row r="43" spans="1:7" x14ac:dyDescent="0.25">
      <c r="A43" s="1" t="s">
        <v>123</v>
      </c>
      <c r="B43" s="2" t="s">
        <v>124</v>
      </c>
      <c r="C43" s="11" t="s">
        <v>125</v>
      </c>
      <c r="D43" s="4" t="s">
        <v>26</v>
      </c>
      <c r="E43" s="5">
        <v>53</v>
      </c>
      <c r="F43" s="12">
        <v>40</v>
      </c>
      <c r="G43" s="19">
        <f t="shared" si="0"/>
        <v>2120</v>
      </c>
    </row>
    <row r="44" spans="1:7" x14ac:dyDescent="0.25">
      <c r="A44" s="1" t="s">
        <v>126</v>
      </c>
      <c r="B44" s="2" t="s">
        <v>127</v>
      </c>
      <c r="C44" s="11" t="s">
        <v>128</v>
      </c>
      <c r="D44" s="4" t="s">
        <v>16</v>
      </c>
      <c r="E44" s="5">
        <v>5</v>
      </c>
      <c r="F44" s="12">
        <v>35</v>
      </c>
      <c r="G44" s="19">
        <f t="shared" si="0"/>
        <v>175</v>
      </c>
    </row>
    <row r="45" spans="1:7" x14ac:dyDescent="0.25">
      <c r="A45" s="1" t="s">
        <v>129</v>
      </c>
      <c r="B45" s="2" t="s">
        <v>130</v>
      </c>
      <c r="C45" s="11" t="s">
        <v>131</v>
      </c>
      <c r="D45" s="4" t="s">
        <v>16</v>
      </c>
      <c r="E45" s="5">
        <v>130</v>
      </c>
      <c r="F45" s="12">
        <v>75</v>
      </c>
      <c r="G45" s="19">
        <f t="shared" si="0"/>
        <v>9750</v>
      </c>
    </row>
    <row r="46" spans="1:7" x14ac:dyDescent="0.25">
      <c r="A46" s="1" t="s">
        <v>132</v>
      </c>
      <c r="B46" s="2" t="s">
        <v>133</v>
      </c>
      <c r="C46" s="11" t="s">
        <v>134</v>
      </c>
      <c r="D46" s="4" t="s">
        <v>26</v>
      </c>
      <c r="E46" s="5">
        <v>53</v>
      </c>
      <c r="F46" s="12">
        <v>15</v>
      </c>
      <c r="G46" s="19">
        <f t="shared" si="0"/>
        <v>795</v>
      </c>
    </row>
    <row r="47" spans="1:7" ht="31.5" x14ac:dyDescent="0.25">
      <c r="A47" s="1" t="s">
        <v>135</v>
      </c>
      <c r="B47" s="2" t="s">
        <v>136</v>
      </c>
      <c r="C47" s="11" t="s">
        <v>137</v>
      </c>
      <c r="D47" s="4" t="s">
        <v>7</v>
      </c>
      <c r="E47" s="5">
        <v>8</v>
      </c>
      <c r="F47" s="12">
        <v>20</v>
      </c>
      <c r="G47" s="19">
        <f t="shared" si="0"/>
        <v>160</v>
      </c>
    </row>
    <row r="48" spans="1:7" ht="31.5" x14ac:dyDescent="0.25">
      <c r="A48" s="1" t="s">
        <v>138</v>
      </c>
      <c r="B48" s="2" t="s">
        <v>139</v>
      </c>
      <c r="C48" s="11" t="s">
        <v>140</v>
      </c>
      <c r="D48" s="4" t="s">
        <v>7</v>
      </c>
      <c r="E48" s="5">
        <v>24</v>
      </c>
      <c r="F48" s="12">
        <v>50</v>
      </c>
      <c r="G48" s="19">
        <f t="shared" si="0"/>
        <v>1200</v>
      </c>
    </row>
    <row r="49" spans="1:7" x14ac:dyDescent="0.25">
      <c r="A49" s="1" t="s">
        <v>141</v>
      </c>
      <c r="B49" s="2" t="s">
        <v>142</v>
      </c>
      <c r="C49" s="11" t="s">
        <v>143</v>
      </c>
      <c r="D49" s="4" t="s">
        <v>16</v>
      </c>
      <c r="E49" s="5">
        <v>125</v>
      </c>
      <c r="F49" s="12">
        <v>45</v>
      </c>
      <c r="G49" s="19">
        <f t="shared" si="0"/>
        <v>5625</v>
      </c>
    </row>
    <row r="50" spans="1:7" ht="31.5" x14ac:dyDescent="0.25">
      <c r="A50" s="1" t="s">
        <v>144</v>
      </c>
      <c r="B50" s="2" t="s">
        <v>145</v>
      </c>
      <c r="C50" s="11" t="s">
        <v>146</v>
      </c>
      <c r="D50" s="4" t="s">
        <v>7</v>
      </c>
      <c r="E50" s="5">
        <v>3</v>
      </c>
      <c r="F50" s="12">
        <v>50</v>
      </c>
      <c r="G50" s="19">
        <f t="shared" si="0"/>
        <v>150</v>
      </c>
    </row>
    <row r="51" spans="1:7" ht="31.5" x14ac:dyDescent="0.25">
      <c r="A51" s="1" t="s">
        <v>147</v>
      </c>
      <c r="B51" s="2" t="s">
        <v>148</v>
      </c>
      <c r="C51" s="11" t="s">
        <v>149</v>
      </c>
      <c r="D51" s="4" t="s">
        <v>7</v>
      </c>
      <c r="E51" s="5">
        <v>4</v>
      </c>
      <c r="F51" s="12">
        <v>50</v>
      </c>
      <c r="G51" s="19">
        <f t="shared" si="0"/>
        <v>200</v>
      </c>
    </row>
    <row r="52" spans="1:7" ht="31.5" x14ac:dyDescent="0.25">
      <c r="A52" s="1" t="s">
        <v>150</v>
      </c>
      <c r="B52" s="2" t="s">
        <v>151</v>
      </c>
      <c r="C52" s="11" t="s">
        <v>152</v>
      </c>
      <c r="D52" s="4" t="s">
        <v>16</v>
      </c>
      <c r="E52" s="5">
        <v>4</v>
      </c>
      <c r="F52" s="12">
        <v>100</v>
      </c>
      <c r="G52" s="19">
        <f t="shared" si="0"/>
        <v>400</v>
      </c>
    </row>
    <row r="53" spans="1:7" ht="47.25" x14ac:dyDescent="0.25">
      <c r="A53" s="1" t="s">
        <v>153</v>
      </c>
      <c r="B53" s="2" t="s">
        <v>139</v>
      </c>
      <c r="C53" s="11" t="s">
        <v>154</v>
      </c>
      <c r="D53" s="4" t="s">
        <v>7</v>
      </c>
      <c r="E53" s="5">
        <v>4</v>
      </c>
      <c r="F53" s="12">
        <v>50</v>
      </c>
      <c r="G53" s="19">
        <f t="shared" si="0"/>
        <v>200</v>
      </c>
    </row>
    <row r="54" spans="1:7" ht="31.5" x14ac:dyDescent="0.25">
      <c r="A54" s="1" t="s">
        <v>155</v>
      </c>
      <c r="B54" s="2" t="s">
        <v>156</v>
      </c>
      <c r="C54" s="11" t="s">
        <v>157</v>
      </c>
      <c r="D54" s="4" t="s">
        <v>7</v>
      </c>
      <c r="E54" s="5">
        <v>4</v>
      </c>
      <c r="F54" s="12">
        <v>40</v>
      </c>
      <c r="G54" s="19">
        <f t="shared" si="0"/>
        <v>160</v>
      </c>
    </row>
    <row r="55" spans="1:7" ht="47.25" x14ac:dyDescent="0.25">
      <c r="A55" s="1" t="s">
        <v>158</v>
      </c>
      <c r="B55" s="2" t="s">
        <v>159</v>
      </c>
      <c r="C55" s="11" t="s">
        <v>160</v>
      </c>
      <c r="D55" s="4" t="s">
        <v>7</v>
      </c>
      <c r="E55" s="5">
        <v>4</v>
      </c>
      <c r="F55" s="12">
        <v>5500</v>
      </c>
      <c r="G55" s="19">
        <f t="shared" si="0"/>
        <v>22000</v>
      </c>
    </row>
    <row r="56" spans="1:7" ht="31.5" x14ac:dyDescent="0.25">
      <c r="A56" s="1" t="s">
        <v>161</v>
      </c>
      <c r="B56" s="2" t="s">
        <v>162</v>
      </c>
      <c r="C56" s="11" t="s">
        <v>163</v>
      </c>
      <c r="D56" s="4" t="s">
        <v>7</v>
      </c>
      <c r="E56" s="5">
        <v>1</v>
      </c>
      <c r="F56" s="12">
        <v>850</v>
      </c>
      <c r="G56" s="19">
        <f t="shared" ref="G56:G61" si="1">E56*F56</f>
        <v>850</v>
      </c>
    </row>
    <row r="57" spans="1:7" ht="31.5" x14ac:dyDescent="0.25">
      <c r="A57" s="1" t="s">
        <v>164</v>
      </c>
      <c r="B57" s="2" t="s">
        <v>165</v>
      </c>
      <c r="C57" s="11" t="s">
        <v>166</v>
      </c>
      <c r="D57" s="4" t="s">
        <v>7</v>
      </c>
      <c r="E57" s="5">
        <v>7</v>
      </c>
      <c r="F57" s="12">
        <v>950</v>
      </c>
      <c r="G57" s="19">
        <f t="shared" si="1"/>
        <v>6650</v>
      </c>
    </row>
    <row r="58" spans="1:7" ht="47.25" x14ac:dyDescent="0.25">
      <c r="A58" s="1" t="s">
        <v>167</v>
      </c>
      <c r="B58" s="2" t="s">
        <v>168</v>
      </c>
      <c r="C58" s="11" t="s">
        <v>169</v>
      </c>
      <c r="D58" s="4" t="s">
        <v>7</v>
      </c>
      <c r="E58" s="5">
        <v>4</v>
      </c>
      <c r="F58" s="12">
        <v>1650</v>
      </c>
      <c r="G58" s="19">
        <f t="shared" si="1"/>
        <v>6600</v>
      </c>
    </row>
    <row r="59" spans="1:7" ht="31.5" x14ac:dyDescent="0.25">
      <c r="A59" s="1" t="s">
        <v>170</v>
      </c>
      <c r="B59" s="2" t="s">
        <v>171</v>
      </c>
      <c r="C59" s="11" t="s">
        <v>172</v>
      </c>
      <c r="D59" s="4" t="s">
        <v>173</v>
      </c>
      <c r="E59" s="5">
        <v>4</v>
      </c>
      <c r="F59" s="12">
        <v>44</v>
      </c>
      <c r="G59" s="19">
        <f t="shared" si="1"/>
        <v>176</v>
      </c>
    </row>
    <row r="60" spans="1:7" ht="31.5" x14ac:dyDescent="0.25">
      <c r="A60" s="1" t="s">
        <v>174</v>
      </c>
      <c r="B60" s="2" t="s">
        <v>175</v>
      </c>
      <c r="C60" s="11" t="s">
        <v>176</v>
      </c>
      <c r="D60" s="4" t="s">
        <v>7</v>
      </c>
      <c r="E60" s="5">
        <v>32</v>
      </c>
      <c r="F60" s="12">
        <v>40</v>
      </c>
      <c r="G60" s="19">
        <f t="shared" si="1"/>
        <v>1280</v>
      </c>
    </row>
    <row r="61" spans="1:7" x14ac:dyDescent="0.25">
      <c r="A61" s="1" t="s">
        <v>177</v>
      </c>
      <c r="B61" s="2" t="s">
        <v>178</v>
      </c>
      <c r="C61" s="11" t="s">
        <v>179</v>
      </c>
      <c r="D61" s="4" t="s">
        <v>7</v>
      </c>
      <c r="E61" s="5">
        <v>4</v>
      </c>
      <c r="F61" s="12">
        <v>50</v>
      </c>
      <c r="G61" s="19">
        <f t="shared" si="1"/>
        <v>200</v>
      </c>
    </row>
    <row r="62" spans="1:7" x14ac:dyDescent="0.25">
      <c r="A62" s="1"/>
      <c r="B62" s="23" t="s">
        <v>181</v>
      </c>
      <c r="C62" s="24"/>
      <c r="D62" s="24"/>
      <c r="E62" s="24"/>
      <c r="F62" s="25"/>
      <c r="G62" s="19">
        <f>SUM(G3:G61)</f>
        <v>618806.53200000012</v>
      </c>
    </row>
    <row r="63" spans="1:7" x14ac:dyDescent="0.25">
      <c r="A63" s="1"/>
      <c r="B63" s="23" t="s">
        <v>182</v>
      </c>
      <c r="C63" s="24"/>
      <c r="D63" s="24"/>
      <c r="E63" s="24"/>
      <c r="F63" s="25"/>
      <c r="G63" s="19">
        <f>G64-G62</f>
        <v>142325.50236000004</v>
      </c>
    </row>
    <row r="64" spans="1:7" x14ac:dyDescent="0.25">
      <c r="A64" s="1"/>
      <c r="B64" s="26" t="s">
        <v>183</v>
      </c>
      <c r="C64" s="27"/>
      <c r="D64" s="27"/>
      <c r="E64" s="27"/>
      <c r="F64" s="28"/>
      <c r="G64" s="21">
        <f>G62*1.23</f>
        <v>761132.03436000017</v>
      </c>
    </row>
  </sheetData>
  <mergeCells count="3">
    <mergeCell ref="B62:F62"/>
    <mergeCell ref="B63:F63"/>
    <mergeCell ref="B64:F6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Dyrektor</cp:lastModifiedBy>
  <cp:lastPrinted>2024-10-28T10:54:06Z</cp:lastPrinted>
  <dcterms:created xsi:type="dcterms:W3CDTF">2024-09-24T10:06:54Z</dcterms:created>
  <dcterms:modified xsi:type="dcterms:W3CDTF">2025-02-19T08:41:30Z</dcterms:modified>
</cp:coreProperties>
</file>